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_FilterDatabase" localSheetId="0" hidden="1">Лист2!$A$5:$N$5</definedName>
  </definedNames>
  <calcPr calcId="152511"/>
</workbook>
</file>

<file path=xl/calcChain.xml><?xml version="1.0" encoding="utf-8"?>
<calcChain xmlns="http://schemas.openxmlformats.org/spreadsheetml/2006/main">
  <c r="M6" i="2" l="1"/>
  <c r="N6" i="2"/>
  <c r="N14" i="2"/>
  <c r="N37" i="2"/>
  <c r="M37" i="2"/>
  <c r="L32" i="2" l="1"/>
  <c r="L30" i="2"/>
  <c r="I38" i="2" l="1"/>
  <c r="H7" i="2" l="1"/>
  <c r="J7" i="2" s="1"/>
  <c r="L7" i="2" s="1"/>
  <c r="H8" i="2"/>
  <c r="J8" i="2" s="1"/>
  <c r="L8" i="2" s="1"/>
  <c r="H9" i="2"/>
  <c r="J9" i="2" s="1"/>
  <c r="L9" i="2" s="1"/>
  <c r="H10" i="2"/>
  <c r="J10" i="2" s="1"/>
  <c r="L10" i="2" s="1"/>
  <c r="H11" i="2"/>
  <c r="J11" i="2" s="1"/>
  <c r="L11" i="2" s="1"/>
  <c r="H12" i="2"/>
  <c r="J12" i="2" s="1"/>
  <c r="L12" i="2" s="1"/>
  <c r="H13" i="2"/>
  <c r="J13" i="2" s="1"/>
  <c r="L13" i="2" s="1"/>
  <c r="H14" i="2"/>
  <c r="J14" i="2" s="1"/>
  <c r="L14" i="2" s="1"/>
  <c r="H15" i="2"/>
  <c r="J15" i="2" s="1"/>
  <c r="L15" i="2" s="1"/>
  <c r="H16" i="2"/>
  <c r="J16" i="2" s="1"/>
  <c r="L16" i="2" s="1"/>
  <c r="H17" i="2"/>
  <c r="J17" i="2" s="1"/>
  <c r="L17" i="2" s="1"/>
  <c r="H18" i="2"/>
  <c r="J18" i="2" s="1"/>
  <c r="L18" i="2" s="1"/>
  <c r="H19" i="2"/>
  <c r="J19" i="2" s="1"/>
  <c r="L19" i="2" s="1"/>
  <c r="H20" i="2"/>
  <c r="J20" i="2" s="1"/>
  <c r="L20" i="2" s="1"/>
  <c r="H21" i="2"/>
  <c r="J21" i="2" s="1"/>
  <c r="L21" i="2" s="1"/>
  <c r="H22" i="2"/>
  <c r="J22" i="2" s="1"/>
  <c r="L22" i="2" s="1"/>
  <c r="H23" i="2"/>
  <c r="J23" i="2" s="1"/>
  <c r="L23" i="2" s="1"/>
  <c r="H24" i="2"/>
  <c r="J24" i="2" s="1"/>
  <c r="L24" i="2" s="1"/>
  <c r="H25" i="2"/>
  <c r="J25" i="2" s="1"/>
  <c r="L25" i="2" s="1"/>
  <c r="H26" i="2"/>
  <c r="J26" i="2" s="1"/>
  <c r="L26" i="2" s="1"/>
  <c r="H27" i="2"/>
  <c r="J27" i="2" s="1"/>
  <c r="L27" i="2" s="1"/>
  <c r="H28" i="2"/>
  <c r="J28" i="2" s="1"/>
  <c r="L28" i="2" s="1"/>
  <c r="H29" i="2"/>
  <c r="J29" i="2" s="1"/>
  <c r="L29" i="2" s="1"/>
  <c r="H31" i="2"/>
  <c r="J31" i="2" s="1"/>
  <c r="L31" i="2" s="1"/>
  <c r="H33" i="2"/>
  <c r="J33" i="2" s="1"/>
  <c r="L33" i="2" s="1"/>
  <c r="H34" i="2"/>
  <c r="J34" i="2" s="1"/>
  <c r="L34" i="2" s="1"/>
  <c r="H35" i="2"/>
  <c r="J35" i="2" s="1"/>
  <c r="L35" i="2" s="1"/>
  <c r="H36" i="2"/>
  <c r="J36" i="2" s="1"/>
  <c r="L36" i="2" s="1"/>
  <c r="H37" i="2"/>
  <c r="J37" i="2" s="1"/>
  <c r="L37" i="2" s="1"/>
  <c r="H38" i="2"/>
  <c r="J38" i="2" s="1"/>
  <c r="L38" i="2" s="1"/>
  <c r="H6" i="2"/>
  <c r="J6" i="2" s="1"/>
  <c r="L6" i="2" s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1" i="2"/>
  <c r="C33" i="2"/>
  <c r="C34" i="2"/>
  <c r="C35" i="2"/>
  <c r="C36" i="2"/>
  <c r="C37" i="2"/>
  <c r="C38" i="2"/>
  <c r="C6" i="2"/>
  <c r="N38" i="2" l="1"/>
  <c r="M38" i="2"/>
  <c r="M36" i="2"/>
  <c r="N36" i="2"/>
  <c r="M34" i="2"/>
  <c r="N34" i="2"/>
  <c r="M31" i="2"/>
  <c r="N31" i="2"/>
  <c r="M28" i="2"/>
  <c r="N28" i="2"/>
  <c r="M26" i="2"/>
  <c r="N26" i="2"/>
  <c r="M24" i="2"/>
  <c r="N24" i="2"/>
  <c r="M22" i="2"/>
  <c r="N22" i="2"/>
  <c r="M20" i="2"/>
  <c r="N20" i="2"/>
  <c r="M18" i="2"/>
  <c r="N18" i="2"/>
  <c r="M16" i="2"/>
  <c r="N16" i="2"/>
  <c r="M14" i="2"/>
  <c r="M12" i="2"/>
  <c r="N12" i="2"/>
  <c r="M10" i="2"/>
  <c r="N10" i="2"/>
  <c r="M8" i="2"/>
  <c r="N8" i="2"/>
  <c r="N35" i="2"/>
  <c r="M35" i="2"/>
  <c r="N33" i="2"/>
  <c r="M33" i="2"/>
  <c r="N29" i="2"/>
  <c r="M29" i="2"/>
  <c r="N27" i="2"/>
  <c r="M27" i="2"/>
  <c r="N25" i="2"/>
  <c r="M25" i="2"/>
  <c r="N23" i="2"/>
  <c r="M23" i="2"/>
  <c r="N21" i="2"/>
  <c r="M21" i="2"/>
  <c r="N19" i="2"/>
  <c r="M19" i="2"/>
  <c r="N17" i="2"/>
  <c r="M17" i="2"/>
  <c r="N15" i="2"/>
  <c r="M15" i="2"/>
  <c r="N13" i="2"/>
  <c r="M13" i="2"/>
  <c r="N11" i="2"/>
  <c r="M11" i="2"/>
  <c r="N9" i="2"/>
  <c r="M9" i="2"/>
  <c r="N7" i="2"/>
  <c r="M7" i="2"/>
</calcChain>
</file>

<file path=xl/sharedStrings.xml><?xml version="1.0" encoding="utf-8"?>
<sst xmlns="http://schemas.openxmlformats.org/spreadsheetml/2006/main" count="51" uniqueCount="51">
  <si>
    <t>Наименование</t>
  </si>
  <si>
    <t>Код главы</t>
  </si>
  <si>
    <t>Аппарат Уполномоченного по правам человека в Удмуртской Республике</t>
  </si>
  <si>
    <t>Администрация Главы и Правительства Удмуртской Республики</t>
  </si>
  <si>
    <t>Государственный контрольный комитет Удмуртской Республики</t>
  </si>
  <si>
    <t>Министерство транспорта и дорожного хозяйства Удмуртской Республики</t>
  </si>
  <si>
    <t>Центральная избирательная комиссия Удмуртской Республики</t>
  </si>
  <si>
    <t>Комитет по делам записи актов гражданского состояния при Правительстве Удмуртской Республики</t>
  </si>
  <si>
    <t>Министерство цифрового развития Удмуртской Республики</t>
  </si>
  <si>
    <t>Аппарат Уполномоченного по защите прав предпринимателей в Удмуртской Республике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</si>
  <si>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</si>
  <si>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</si>
  <si>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Главное управление по государственному надзору Удмуртской Республики</t>
  </si>
  <si>
    <t>Агентство печати и массовых коммуникаций Удмуртской Республики</t>
  </si>
  <si>
    <t>Министерство экономики Удмуртской Республики</t>
  </si>
  <si>
    <t>Министерство промышленности и торговли Удмуртской Республики</t>
  </si>
  <si>
    <t>Министерство социальной политики и труда Удмуртской Республики</t>
  </si>
  <si>
    <t>Министерство природных ресурсов и охраны окружающей среды Удмуртской Республики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</si>
  <si>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</si>
  <si>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Министерство по физической культуре, спорту и молодежной политике Удмуртской Республики</t>
  </si>
  <si>
    <t>Министерство национальной политики Удмуртской Республики</t>
  </si>
  <si>
    <t>Министерство здравоохранения Удмуртской Республики</t>
  </si>
  <si>
    <t>Комитет по делам архивов при Правительстве Удмуртской Республики</t>
  </si>
  <si>
    <t>Министерство культуры Удмуртской Республики</t>
  </si>
  <si>
    <t>Агентство по государственной охране объектов культурного наследия Удмуртской Республики</t>
  </si>
  <si>
    <t>Министерство имущественных отношений Удмуртской Республики</t>
  </si>
  <si>
    <t>Министерство образования и науки Удмуртской Республики</t>
  </si>
  <si>
    <t>Государственный комитет Удмуртской Республики по делам гражданской обороны и чрезвычайным ситуациям</t>
  </si>
  <si>
    <t>Главное управление ветеринарии Удмуртской Республики</t>
  </si>
  <si>
    <t>Министерство сельского хозяйства и продовольствия Удмуртской Республики</t>
  </si>
  <si>
    <t>Министерство финансов Удмуртской Республики</t>
  </si>
  <si>
    <t>Управление по обеспечению деятельности мировых судей Удмуртской Республики при Правительстве Удмуртской Республики</t>
  </si>
  <si>
    <t>ИТОГО РАСХОДОВ</t>
  </si>
  <si>
    <t>Приложение 2 к аналитической записке</t>
  </si>
  <si>
    <t xml:space="preserve">Анализ изменений  расходов бюджета Удмуртской Республики
 на 2022 год по ведомственной структуре расходов </t>
  </si>
  <si>
    <t xml:space="preserve">Годовые бюджетные назначения с учетом изменений </t>
  </si>
  <si>
    <t>Первоначальная редакция 
Закона УР от 27.12.2021 
№ 140-РЗ</t>
  </si>
  <si>
    <t>Действующая редакция 
Закона УР от 28.04.2022 
№ 11-РЗ</t>
  </si>
  <si>
    <t>Изменения
(законопроект от 07.04.2022 
№ 2084-6зп)</t>
  </si>
  <si>
    <t>тыс. рублей</t>
  </si>
  <si>
    <t>Предлагаемые изменения
(законопроект от 06.06.2022
№ 3581-6зп)</t>
  </si>
  <si>
    <t>Действующая редакция 
Закона УР от 15.06.2022 
№ 33-РЗ</t>
  </si>
  <si>
    <t>Агентство по туризму Удмуртской Республики</t>
  </si>
  <si>
    <t>Агентство по молодежной политике Удмуртской Республики</t>
  </si>
  <si>
    <t>Действующая редакция 
Закона УР от 30.11.2022 
№ 64-РЗ</t>
  </si>
  <si>
    <t>Тем роста к первоначальной редакции, %</t>
  </si>
  <si>
    <t>Тем роста к действующей редакции, %</t>
  </si>
  <si>
    <t>Предлагаемые изменения
(законопроект от 25.11.2022 
№ 7904-7-зп)</t>
  </si>
  <si>
    <t>5=4/1*100</t>
  </si>
  <si>
    <t>6=4/2*100</t>
  </si>
  <si>
    <t>Предлагаемые изменения
(законопроект от 16.12.2022 
№ 8600-7-зп)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</si>
</sst>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/>
    </xf>
    <xf numFmtId="164" fontId="4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10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10" fillId="0" borderId="1" xfId="0" applyNumberFormat="1" applyFont="1" applyBorder="1"/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activeCell="K4" sqref="K4"/>
    </sheetView>
  </sheetViews>
  <sheetFormatPr defaultRowHeight="15.75" x14ac:dyDescent="0.25"/>
  <cols>
    <col min="1" max="1" width="54.42578125" style="6" customWidth="1"/>
    <col min="2" max="2" width="9.140625" style="3"/>
    <col min="3" max="3" width="31.85546875" style="3" hidden="1" customWidth="1"/>
    <col min="4" max="4" width="17.85546875" style="1" customWidth="1"/>
    <col min="5" max="9" width="17.85546875" style="1" hidden="1" customWidth="1"/>
    <col min="10" max="12" width="17.85546875" style="1" customWidth="1"/>
    <col min="13" max="13" width="16" style="1" customWidth="1"/>
    <col min="14" max="14" width="14.42578125" style="1" customWidth="1"/>
    <col min="15" max="16384" width="9.140625" style="1"/>
  </cols>
  <sheetData>
    <row r="1" spans="1:14" x14ac:dyDescent="0.25">
      <c r="E1" s="24"/>
      <c r="F1" s="24"/>
      <c r="G1" s="26" t="s">
        <v>33</v>
      </c>
      <c r="H1" s="26"/>
      <c r="I1" s="26"/>
      <c r="J1" s="26"/>
      <c r="K1" s="26"/>
      <c r="L1" s="26"/>
      <c r="M1" s="26"/>
      <c r="N1" s="26"/>
    </row>
    <row r="2" spans="1:14" ht="50.25" customHeight="1" x14ac:dyDescent="0.2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 customHeight="1" x14ac:dyDescent="0.25">
      <c r="A3" s="13"/>
      <c r="B3" s="13"/>
      <c r="C3" s="13"/>
      <c r="D3" s="13"/>
      <c r="E3" s="13"/>
      <c r="F3" s="13"/>
      <c r="G3" s="13"/>
      <c r="H3" s="23" t="s">
        <v>39</v>
      </c>
      <c r="I3" s="23"/>
      <c r="J3" s="23"/>
      <c r="K3" s="23"/>
      <c r="L3" s="23"/>
      <c r="M3" s="23"/>
      <c r="N3" s="23"/>
    </row>
    <row r="4" spans="1:14" s="3" customFormat="1" ht="98.25" customHeight="1" x14ac:dyDescent="0.25">
      <c r="A4" s="5" t="s">
        <v>0</v>
      </c>
      <c r="B4" s="5" t="s">
        <v>1</v>
      </c>
      <c r="C4" s="5"/>
      <c r="D4" s="5" t="s">
        <v>36</v>
      </c>
      <c r="E4" s="5" t="s">
        <v>38</v>
      </c>
      <c r="F4" s="5" t="s">
        <v>37</v>
      </c>
      <c r="G4" s="14" t="s">
        <v>40</v>
      </c>
      <c r="H4" s="5" t="s">
        <v>41</v>
      </c>
      <c r="I4" s="14" t="s">
        <v>47</v>
      </c>
      <c r="J4" s="14" t="s">
        <v>44</v>
      </c>
      <c r="K4" s="14" t="s">
        <v>50</v>
      </c>
      <c r="L4" s="14" t="s">
        <v>35</v>
      </c>
      <c r="M4" s="14" t="s">
        <v>45</v>
      </c>
      <c r="N4" s="14" t="s">
        <v>46</v>
      </c>
    </row>
    <row r="5" spans="1:14" s="18" customFormat="1" ht="15.75" customHeight="1" x14ac:dyDescent="0.25">
      <c r="A5" s="16"/>
      <c r="B5" s="16"/>
      <c r="C5" s="16"/>
      <c r="D5" s="16">
        <v>1</v>
      </c>
      <c r="E5" s="16"/>
      <c r="F5" s="16">
        <v>2</v>
      </c>
      <c r="G5" s="16">
        <v>3</v>
      </c>
      <c r="H5" s="17">
        <v>2</v>
      </c>
      <c r="I5" s="17">
        <v>3</v>
      </c>
      <c r="J5" s="17">
        <v>2</v>
      </c>
      <c r="K5" s="17">
        <v>3</v>
      </c>
      <c r="L5" s="17">
        <v>4</v>
      </c>
      <c r="M5" s="17" t="s">
        <v>48</v>
      </c>
      <c r="N5" s="16" t="s">
        <v>49</v>
      </c>
    </row>
    <row r="6" spans="1:14" ht="31.5" x14ac:dyDescent="0.25">
      <c r="A6" s="7" t="s">
        <v>2</v>
      </c>
      <c r="B6" s="2">
        <v>802</v>
      </c>
      <c r="C6" s="2" t="str">
        <f>A6&amp;B6</f>
        <v>Аппарат Уполномоченного по правам человека в Удмуртской Республике802</v>
      </c>
      <c r="D6" s="8">
        <v>7477.5</v>
      </c>
      <c r="E6" s="12">
        <v>0</v>
      </c>
      <c r="F6" s="8">
        <v>7477.5</v>
      </c>
      <c r="G6" s="10"/>
      <c r="H6" s="8">
        <f>F6+G6</f>
        <v>7477.5</v>
      </c>
      <c r="I6" s="8"/>
      <c r="J6" s="8">
        <f>H6+I6</f>
        <v>7477.5</v>
      </c>
      <c r="K6" s="20">
        <v>1815.8</v>
      </c>
      <c r="L6" s="8">
        <f t="shared" ref="L6:L38" si="0">J6+K6</f>
        <v>9293.2999999999993</v>
      </c>
      <c r="M6" s="21">
        <f>L6/D6*100</f>
        <v>124.28351721832162</v>
      </c>
      <c r="N6" s="15">
        <f>L6/J6*100</f>
        <v>124.28351721832162</v>
      </c>
    </row>
    <row r="7" spans="1:14" ht="31.5" x14ac:dyDescent="0.25">
      <c r="A7" s="7" t="s">
        <v>3</v>
      </c>
      <c r="B7" s="2">
        <v>803</v>
      </c>
      <c r="C7" s="2" t="str">
        <f t="shared" ref="C7:C38" si="1">A7&amp;B7</f>
        <v>Администрация Главы и Правительства Удмуртской Республики803</v>
      </c>
      <c r="D7" s="8">
        <v>500837.5</v>
      </c>
      <c r="E7" s="12">
        <v>41156.099999999977</v>
      </c>
      <c r="F7" s="8">
        <v>541993.6</v>
      </c>
      <c r="G7" s="10"/>
      <c r="H7" s="8">
        <f t="shared" ref="H7:H38" si="2">F7+G7</f>
        <v>541993.6</v>
      </c>
      <c r="I7" s="8"/>
      <c r="J7" s="8">
        <f t="shared" ref="J7:J38" si="3">H7+I7</f>
        <v>541993.6</v>
      </c>
      <c r="K7" s="20">
        <v>1470175.3</v>
      </c>
      <c r="L7" s="8">
        <f t="shared" si="0"/>
        <v>2012168.9</v>
      </c>
      <c r="M7" s="21">
        <f t="shared" ref="M7:M29" si="4">L7/D7*100</f>
        <v>401.76083060873043</v>
      </c>
      <c r="N7" s="15">
        <f t="shared" ref="N7:N29" si="5">L7/J7*100</f>
        <v>371.25325834105792</v>
      </c>
    </row>
    <row r="8" spans="1:14" ht="31.5" x14ac:dyDescent="0.25">
      <c r="A8" s="7" t="s">
        <v>4</v>
      </c>
      <c r="B8" s="2">
        <v>805</v>
      </c>
      <c r="C8" s="2" t="str">
        <f t="shared" si="1"/>
        <v>Государственный контрольный комитет Удмуртской Республики805</v>
      </c>
      <c r="D8" s="8">
        <v>25476.3</v>
      </c>
      <c r="E8" s="12">
        <v>0</v>
      </c>
      <c r="F8" s="8">
        <v>25476.3</v>
      </c>
      <c r="G8" s="10"/>
      <c r="H8" s="8">
        <f t="shared" si="2"/>
        <v>25476.3</v>
      </c>
      <c r="I8" s="8"/>
      <c r="J8" s="8">
        <f t="shared" si="3"/>
        <v>25476.3</v>
      </c>
      <c r="K8" s="20">
        <v>6740.5</v>
      </c>
      <c r="L8" s="8">
        <f t="shared" si="0"/>
        <v>32216.799999999999</v>
      </c>
      <c r="M8" s="21">
        <f t="shared" si="4"/>
        <v>126.45792363883295</v>
      </c>
      <c r="N8" s="15">
        <f t="shared" si="5"/>
        <v>126.45792363883295</v>
      </c>
    </row>
    <row r="9" spans="1:14" ht="31.5" x14ac:dyDescent="0.25">
      <c r="A9" s="7" t="s">
        <v>5</v>
      </c>
      <c r="B9" s="2">
        <v>807</v>
      </c>
      <c r="C9" s="2" t="str">
        <f t="shared" si="1"/>
        <v>Министерство транспорта и дорожного хозяйства Удмуртской Республики807</v>
      </c>
      <c r="D9" s="8">
        <v>11081745.699999999</v>
      </c>
      <c r="E9" s="12">
        <v>555316.5</v>
      </c>
      <c r="F9" s="8">
        <v>11637062.199999999</v>
      </c>
      <c r="G9" s="10">
        <v>-814066</v>
      </c>
      <c r="H9" s="8">
        <f t="shared" si="2"/>
        <v>10822996.199999999</v>
      </c>
      <c r="I9" s="8"/>
      <c r="J9" s="8">
        <f t="shared" si="3"/>
        <v>10822996.199999999</v>
      </c>
      <c r="K9" s="20">
        <v>-1109.5</v>
      </c>
      <c r="L9" s="8">
        <f t="shared" si="0"/>
        <v>10821886.699999999</v>
      </c>
      <c r="M9" s="21">
        <f t="shared" si="4"/>
        <v>97.655071619266636</v>
      </c>
      <c r="N9" s="15">
        <f t="shared" si="5"/>
        <v>99.989748679760226</v>
      </c>
    </row>
    <row r="10" spans="1:14" ht="31.5" x14ac:dyDescent="0.25">
      <c r="A10" s="7" t="s">
        <v>6</v>
      </c>
      <c r="B10" s="2">
        <v>810</v>
      </c>
      <c r="C10" s="2" t="str">
        <f t="shared" si="1"/>
        <v>Центральная избирательная комиссия Удмуртской Республики810</v>
      </c>
      <c r="D10" s="8">
        <v>278148</v>
      </c>
      <c r="E10" s="12">
        <v>0</v>
      </c>
      <c r="F10" s="8">
        <v>278148</v>
      </c>
      <c r="G10" s="10"/>
      <c r="H10" s="8">
        <f t="shared" si="2"/>
        <v>278148</v>
      </c>
      <c r="I10" s="8"/>
      <c r="J10" s="8">
        <f t="shared" si="3"/>
        <v>278148</v>
      </c>
      <c r="K10" s="20">
        <v>22224.7</v>
      </c>
      <c r="L10" s="8">
        <f t="shared" si="0"/>
        <v>300372.7</v>
      </c>
      <c r="M10" s="21">
        <f t="shared" si="4"/>
        <v>107.99024260465653</v>
      </c>
      <c r="N10" s="15">
        <f t="shared" si="5"/>
        <v>107.99024260465653</v>
      </c>
    </row>
    <row r="11" spans="1:14" ht="35.25" customHeight="1" x14ac:dyDescent="0.25">
      <c r="A11" s="7" t="s">
        <v>7</v>
      </c>
      <c r="B11" s="2">
        <v>811</v>
      </c>
      <c r="C11" s="2" t="str">
        <f t="shared" si="1"/>
        <v>Комитет по делам записи актов гражданского состояния при Правительстве Удмуртской Республики811</v>
      </c>
      <c r="D11" s="8">
        <v>87762.6</v>
      </c>
      <c r="E11" s="12">
        <v>0</v>
      </c>
      <c r="F11" s="8">
        <v>87762.6</v>
      </c>
      <c r="G11" s="10"/>
      <c r="H11" s="8">
        <f t="shared" si="2"/>
        <v>87762.6</v>
      </c>
      <c r="I11" s="8"/>
      <c r="J11" s="8">
        <f t="shared" si="3"/>
        <v>87762.6</v>
      </c>
      <c r="K11" s="20">
        <v>1743.3</v>
      </c>
      <c r="L11" s="8">
        <f t="shared" si="0"/>
        <v>89505.900000000009</v>
      </c>
      <c r="M11" s="21">
        <f t="shared" si="4"/>
        <v>101.98638144266465</v>
      </c>
      <c r="N11" s="15">
        <f t="shared" si="5"/>
        <v>101.98638144266465</v>
      </c>
    </row>
    <row r="12" spans="1:14" ht="31.5" x14ac:dyDescent="0.25">
      <c r="A12" s="7" t="s">
        <v>8</v>
      </c>
      <c r="B12" s="2">
        <v>815</v>
      </c>
      <c r="C12" s="2" t="str">
        <f t="shared" si="1"/>
        <v>Министерство цифрового развития Удмуртской Республики815</v>
      </c>
      <c r="D12" s="8">
        <v>754419.9</v>
      </c>
      <c r="E12" s="12">
        <v>-401.19999999995343</v>
      </c>
      <c r="F12" s="8">
        <v>754018.70000000007</v>
      </c>
      <c r="G12" s="10"/>
      <c r="H12" s="8">
        <f t="shared" si="2"/>
        <v>754018.70000000007</v>
      </c>
      <c r="I12" s="8"/>
      <c r="J12" s="8">
        <f t="shared" si="3"/>
        <v>754018.70000000007</v>
      </c>
      <c r="K12" s="20">
        <v>311805.90000000002</v>
      </c>
      <c r="L12" s="8">
        <f t="shared" si="0"/>
        <v>1065824.6000000001</v>
      </c>
      <c r="M12" s="21">
        <f t="shared" si="4"/>
        <v>141.2773708646869</v>
      </c>
      <c r="N12" s="15">
        <f t="shared" si="5"/>
        <v>141.35254205233903</v>
      </c>
    </row>
    <row r="13" spans="1:14" ht="34.5" customHeight="1" x14ac:dyDescent="0.25">
      <c r="A13" s="7" t="s">
        <v>9</v>
      </c>
      <c r="B13" s="2">
        <v>816</v>
      </c>
      <c r="C13" s="2" t="str">
        <f t="shared" si="1"/>
        <v>Аппарат Уполномоченного по защите прав предпринимателей в Удмуртской Республике816</v>
      </c>
      <c r="D13" s="8">
        <v>3914.8</v>
      </c>
      <c r="E13" s="12">
        <v>0</v>
      </c>
      <c r="F13" s="8">
        <v>3914.8</v>
      </c>
      <c r="G13" s="10"/>
      <c r="H13" s="8">
        <f t="shared" si="2"/>
        <v>3914.8</v>
      </c>
      <c r="I13" s="8"/>
      <c r="J13" s="8">
        <f t="shared" si="3"/>
        <v>3914.8</v>
      </c>
      <c r="K13" s="20">
        <v>818.8</v>
      </c>
      <c r="L13" s="8">
        <f t="shared" si="0"/>
        <v>4733.6000000000004</v>
      </c>
      <c r="M13" s="21">
        <f t="shared" si="4"/>
        <v>120.91550015326453</v>
      </c>
      <c r="N13" s="15">
        <f t="shared" si="5"/>
        <v>120.91550015326453</v>
      </c>
    </row>
    <row r="14" spans="1:14" ht="31.5" x14ac:dyDescent="0.25">
      <c r="A14" s="7" t="s">
        <v>10</v>
      </c>
      <c r="B14" s="2">
        <v>830</v>
      </c>
      <c r="C14" s="2" t="str">
        <f t="shared" si="1"/>
        <v>Аппарат Государственного Совета Удмуртской Республики830</v>
      </c>
      <c r="D14" s="8">
        <v>171430.7</v>
      </c>
      <c r="E14" s="12">
        <v>0</v>
      </c>
      <c r="F14" s="8">
        <v>171430.7</v>
      </c>
      <c r="G14" s="10"/>
      <c r="H14" s="8">
        <f t="shared" si="2"/>
        <v>171430.7</v>
      </c>
      <c r="I14" s="8"/>
      <c r="J14" s="8">
        <f t="shared" si="3"/>
        <v>171430.7</v>
      </c>
      <c r="K14" s="20">
        <v>46159.7</v>
      </c>
      <c r="L14" s="8">
        <f t="shared" si="0"/>
        <v>217590.40000000002</v>
      </c>
      <c r="M14" s="21">
        <f t="shared" si="4"/>
        <v>126.92615733354644</v>
      </c>
      <c r="N14" s="15">
        <f>L14/J14*100</f>
        <v>126.92615733354644</v>
      </c>
    </row>
    <row r="15" spans="1:14" ht="47.25" x14ac:dyDescent="0.25">
      <c r="A15" s="7" t="s">
        <v>11</v>
      </c>
      <c r="B15" s="2">
        <v>833</v>
      </c>
      <c r="C15" s="2" t="str">
        <f t="shared" si="1"/>
        <v>Министерство строительства, жилищно-коммунального хозяйства и энергетики Удмуртской Республики833</v>
      </c>
      <c r="D15" s="8">
        <v>11930856.6</v>
      </c>
      <c r="E15" s="12">
        <v>301575.30000000075</v>
      </c>
      <c r="F15" s="8">
        <v>12232431.9</v>
      </c>
      <c r="G15" s="10">
        <v>172479.2</v>
      </c>
      <c r="H15" s="8">
        <f t="shared" si="2"/>
        <v>12404911.1</v>
      </c>
      <c r="I15" s="8"/>
      <c r="J15" s="8">
        <f t="shared" si="3"/>
        <v>12404911.1</v>
      </c>
      <c r="K15" s="20">
        <v>1810614.8</v>
      </c>
      <c r="L15" s="8">
        <f t="shared" si="0"/>
        <v>14215525.9</v>
      </c>
      <c r="M15" s="21">
        <f t="shared" si="4"/>
        <v>119.14924784193619</v>
      </c>
      <c r="N15" s="15">
        <f t="shared" si="5"/>
        <v>114.59595143733034</v>
      </c>
    </row>
    <row r="16" spans="1:14" ht="31.5" x14ac:dyDescent="0.25">
      <c r="A16" s="7" t="s">
        <v>12</v>
      </c>
      <c r="B16" s="2">
        <v>834</v>
      </c>
      <c r="C16" s="2" t="str">
        <f t="shared" si="1"/>
        <v>Главное управление по государственному надзору Удмуртской Республики834</v>
      </c>
      <c r="D16" s="8">
        <v>70221.2</v>
      </c>
      <c r="E16" s="12">
        <v>0</v>
      </c>
      <c r="F16" s="8">
        <v>70221.2</v>
      </c>
      <c r="G16" s="10">
        <v>1439.4</v>
      </c>
      <c r="H16" s="8">
        <f t="shared" si="2"/>
        <v>71660.599999999991</v>
      </c>
      <c r="I16" s="8"/>
      <c r="J16" s="8">
        <f t="shared" si="3"/>
        <v>71660.599999999991</v>
      </c>
      <c r="K16" s="20">
        <v>12055.4</v>
      </c>
      <c r="L16" s="8">
        <f t="shared" si="0"/>
        <v>83715.999999999985</v>
      </c>
      <c r="M16" s="21">
        <f t="shared" si="4"/>
        <v>119.21755823027802</v>
      </c>
      <c r="N16" s="15">
        <f t="shared" si="5"/>
        <v>116.82291245119355</v>
      </c>
    </row>
    <row r="17" spans="1:14" ht="31.5" x14ac:dyDescent="0.25">
      <c r="A17" s="7" t="s">
        <v>13</v>
      </c>
      <c r="B17" s="2">
        <v>835</v>
      </c>
      <c r="C17" s="2" t="str">
        <f t="shared" si="1"/>
        <v>Агентство печати и массовых коммуникаций Удмуртской Республики835</v>
      </c>
      <c r="D17" s="8">
        <v>160478</v>
      </c>
      <c r="E17" s="12">
        <v>-1298</v>
      </c>
      <c r="F17" s="8">
        <v>159180</v>
      </c>
      <c r="G17" s="10"/>
      <c r="H17" s="8">
        <f t="shared" si="2"/>
        <v>159180</v>
      </c>
      <c r="I17" s="8"/>
      <c r="J17" s="8">
        <f t="shared" si="3"/>
        <v>159180</v>
      </c>
      <c r="K17" s="20">
        <v>169797.7</v>
      </c>
      <c r="L17" s="8">
        <f t="shared" si="0"/>
        <v>328977.7</v>
      </c>
      <c r="M17" s="21">
        <f t="shared" si="4"/>
        <v>204.99862909557697</v>
      </c>
      <c r="N17" s="15">
        <f t="shared" si="5"/>
        <v>206.67024751853248</v>
      </c>
    </row>
    <row r="18" spans="1:14" ht="20.25" customHeight="1" x14ac:dyDescent="0.25">
      <c r="A18" s="7" t="s">
        <v>14</v>
      </c>
      <c r="B18" s="2">
        <v>840</v>
      </c>
      <c r="C18" s="2" t="str">
        <f t="shared" si="1"/>
        <v>Министерство экономики Удмуртской Республики840</v>
      </c>
      <c r="D18" s="8">
        <v>793987.8</v>
      </c>
      <c r="E18" s="12">
        <v>80</v>
      </c>
      <c r="F18" s="8">
        <v>794067.8</v>
      </c>
      <c r="G18" s="10">
        <v>-300000</v>
      </c>
      <c r="H18" s="8">
        <f t="shared" si="2"/>
        <v>494067.80000000005</v>
      </c>
      <c r="I18" s="8">
        <v>-508</v>
      </c>
      <c r="J18" s="8">
        <f t="shared" si="3"/>
        <v>493559.80000000005</v>
      </c>
      <c r="K18" s="20">
        <v>-152746.20000000001</v>
      </c>
      <c r="L18" s="8">
        <f t="shared" si="0"/>
        <v>340813.60000000003</v>
      </c>
      <c r="M18" s="21">
        <f t="shared" si="4"/>
        <v>42.924286745967635</v>
      </c>
      <c r="N18" s="15">
        <f t="shared" si="5"/>
        <v>69.052139173409174</v>
      </c>
    </row>
    <row r="19" spans="1:14" ht="31.5" x14ac:dyDescent="0.25">
      <c r="A19" s="7" t="s">
        <v>15</v>
      </c>
      <c r="B19" s="2">
        <v>842</v>
      </c>
      <c r="C19" s="2" t="str">
        <f t="shared" si="1"/>
        <v>Министерство промышленности и торговли Удмуртской Республики842</v>
      </c>
      <c r="D19" s="8">
        <v>219387.9</v>
      </c>
      <c r="E19" s="12">
        <v>-23045.100000000006</v>
      </c>
      <c r="F19" s="8">
        <v>196342.8</v>
      </c>
      <c r="G19" s="10"/>
      <c r="H19" s="8">
        <f t="shared" si="2"/>
        <v>196342.8</v>
      </c>
      <c r="I19" s="8"/>
      <c r="J19" s="8">
        <f t="shared" si="3"/>
        <v>196342.8</v>
      </c>
      <c r="K19" s="20">
        <v>92104</v>
      </c>
      <c r="L19" s="8">
        <f t="shared" si="0"/>
        <v>288446.8</v>
      </c>
      <c r="M19" s="21">
        <f t="shared" si="4"/>
        <v>131.47798944244417</v>
      </c>
      <c r="N19" s="15">
        <f t="shared" si="5"/>
        <v>146.90979246501527</v>
      </c>
    </row>
    <row r="20" spans="1:14" ht="31.5" x14ac:dyDescent="0.25">
      <c r="A20" s="7" t="s">
        <v>16</v>
      </c>
      <c r="B20" s="2">
        <v>843</v>
      </c>
      <c r="C20" s="2" t="str">
        <f t="shared" si="1"/>
        <v>Министерство социальной политики и труда Удмуртской Республики843</v>
      </c>
      <c r="D20" s="8">
        <v>14430130.6</v>
      </c>
      <c r="E20" s="12">
        <v>30158.699999999255</v>
      </c>
      <c r="F20" s="8">
        <v>14460289.299999999</v>
      </c>
      <c r="G20" s="10">
        <v>816874</v>
      </c>
      <c r="H20" s="8">
        <f t="shared" si="2"/>
        <v>15277163.299999999</v>
      </c>
      <c r="I20" s="8"/>
      <c r="J20" s="8">
        <f t="shared" si="3"/>
        <v>15277163.299999999</v>
      </c>
      <c r="K20" s="20">
        <v>2462614.9</v>
      </c>
      <c r="L20" s="8">
        <f t="shared" si="0"/>
        <v>17739778.199999999</v>
      </c>
      <c r="M20" s="21">
        <f t="shared" si="4"/>
        <v>122.93567322252787</v>
      </c>
      <c r="N20" s="15">
        <f t="shared" si="5"/>
        <v>116.11958222636791</v>
      </c>
    </row>
    <row r="21" spans="1:14" ht="30.75" customHeight="1" x14ac:dyDescent="0.25">
      <c r="A21" s="7" t="s">
        <v>17</v>
      </c>
      <c r="B21" s="2">
        <v>844</v>
      </c>
      <c r="C21" s="2" t="str">
        <f t="shared" si="1"/>
        <v>Министерство природных ресурсов и охраны окружающей среды Удмуртской Республики844</v>
      </c>
      <c r="D21" s="8">
        <v>692389.1</v>
      </c>
      <c r="E21" s="12">
        <v>11898.099999999977</v>
      </c>
      <c r="F21" s="8">
        <v>704287.2</v>
      </c>
      <c r="G21" s="10">
        <v>10897.6</v>
      </c>
      <c r="H21" s="8">
        <f t="shared" si="2"/>
        <v>715184.79999999993</v>
      </c>
      <c r="I21" s="8"/>
      <c r="J21" s="8">
        <f t="shared" si="3"/>
        <v>715184.79999999993</v>
      </c>
      <c r="K21" s="20">
        <v>27328.5</v>
      </c>
      <c r="L21" s="8">
        <f t="shared" si="0"/>
        <v>742513.29999999993</v>
      </c>
      <c r="M21" s="21">
        <f t="shared" si="4"/>
        <v>107.23931095969014</v>
      </c>
      <c r="N21" s="15">
        <f t="shared" si="5"/>
        <v>103.82118020405355</v>
      </c>
    </row>
    <row r="22" spans="1:14" ht="48.75" customHeight="1" x14ac:dyDescent="0.25">
      <c r="A22" s="7" t="s">
        <v>18</v>
      </c>
      <c r="B22" s="2">
        <v>845</v>
      </c>
      <c r="C22" s="2" t="str">
        <f t="shared" si="1"/>
        <v>Управление социальной защиты населения Удмуртской Республики при Министерстве социальной политики и труда Удмуртской Республики845</v>
      </c>
      <c r="D22" s="8">
        <v>418994.3</v>
      </c>
      <c r="E22" s="12">
        <v>1900</v>
      </c>
      <c r="F22" s="8">
        <v>420894.3</v>
      </c>
      <c r="G22" s="10">
        <v>36709.5</v>
      </c>
      <c r="H22" s="8">
        <f t="shared" si="2"/>
        <v>457603.8</v>
      </c>
      <c r="I22" s="8"/>
      <c r="J22" s="8">
        <f t="shared" si="3"/>
        <v>457603.8</v>
      </c>
      <c r="K22" s="20">
        <v>61724.6</v>
      </c>
      <c r="L22" s="8">
        <f t="shared" si="0"/>
        <v>519328.39999999997</v>
      </c>
      <c r="M22" s="21">
        <f t="shared" si="4"/>
        <v>123.94641168149543</v>
      </c>
      <c r="N22" s="15">
        <f t="shared" si="5"/>
        <v>113.48865547008131</v>
      </c>
    </row>
    <row r="23" spans="1:14" ht="33" customHeight="1" x14ac:dyDescent="0.25">
      <c r="A23" s="7" t="s">
        <v>19</v>
      </c>
      <c r="B23" s="2">
        <v>847</v>
      </c>
      <c r="C23" s="2" t="str">
        <f t="shared" si="1"/>
        <v>Министерство по физической культуре, спорту и молодежной политике Удмуртской Республики847</v>
      </c>
      <c r="D23" s="8">
        <v>829655.3</v>
      </c>
      <c r="E23" s="12">
        <v>-32886.5</v>
      </c>
      <c r="F23" s="8">
        <v>796768.8</v>
      </c>
      <c r="G23" s="10">
        <v>1279.7</v>
      </c>
      <c r="H23" s="8">
        <f t="shared" si="2"/>
        <v>798048.5</v>
      </c>
      <c r="I23" s="8">
        <v>-1180</v>
      </c>
      <c r="J23" s="8">
        <f>H23+I23</f>
        <v>796868.5</v>
      </c>
      <c r="K23" s="20">
        <v>355607.4</v>
      </c>
      <c r="L23" s="8">
        <f t="shared" si="0"/>
        <v>1152475.8999999999</v>
      </c>
      <c r="M23" s="21">
        <f t="shared" si="4"/>
        <v>138.91020764888742</v>
      </c>
      <c r="N23" s="15">
        <f t="shared" si="5"/>
        <v>144.62560635788714</v>
      </c>
    </row>
    <row r="24" spans="1:14" ht="31.5" x14ac:dyDescent="0.25">
      <c r="A24" s="7" t="s">
        <v>20</v>
      </c>
      <c r="B24" s="2">
        <v>852</v>
      </c>
      <c r="C24" s="2" t="str">
        <f t="shared" si="1"/>
        <v>Министерство национальной политики Удмуртской Республики852</v>
      </c>
      <c r="D24" s="8">
        <v>37769.5</v>
      </c>
      <c r="E24" s="12">
        <v>50</v>
      </c>
      <c r="F24" s="8">
        <v>37819.5</v>
      </c>
      <c r="G24" s="10"/>
      <c r="H24" s="8">
        <f t="shared" si="2"/>
        <v>37819.5</v>
      </c>
      <c r="I24" s="8"/>
      <c r="J24" s="8">
        <f t="shared" si="3"/>
        <v>37819.5</v>
      </c>
      <c r="K24" s="20">
        <v>11992.6</v>
      </c>
      <c r="L24" s="8">
        <f t="shared" si="0"/>
        <v>49812.1</v>
      </c>
      <c r="M24" s="21">
        <f t="shared" si="4"/>
        <v>131.88445703543866</v>
      </c>
      <c r="N24" s="15">
        <f t="shared" si="5"/>
        <v>131.71009664326604</v>
      </c>
    </row>
    <row r="25" spans="1:14" ht="31.5" x14ac:dyDescent="0.25">
      <c r="A25" s="7" t="s">
        <v>21</v>
      </c>
      <c r="B25" s="2">
        <v>855</v>
      </c>
      <c r="C25" s="2" t="str">
        <f t="shared" si="1"/>
        <v>Министерство здравоохранения Удмуртской Республики855</v>
      </c>
      <c r="D25" s="8">
        <v>14750903.4</v>
      </c>
      <c r="E25" s="12">
        <v>63361.300000000745</v>
      </c>
      <c r="F25" s="8">
        <v>14814264.700000001</v>
      </c>
      <c r="G25" s="10">
        <v>3128.2</v>
      </c>
      <c r="H25" s="8">
        <f t="shared" si="2"/>
        <v>14817392.9</v>
      </c>
      <c r="I25" s="8">
        <v>-59960.6</v>
      </c>
      <c r="J25" s="8">
        <f t="shared" si="3"/>
        <v>14757432.300000001</v>
      </c>
      <c r="K25" s="20">
        <v>2705067.1</v>
      </c>
      <c r="L25" s="8">
        <f t="shared" si="0"/>
        <v>17462499.400000002</v>
      </c>
      <c r="M25" s="21">
        <f t="shared" si="4"/>
        <v>118.38257580888234</v>
      </c>
      <c r="N25" s="15">
        <f t="shared" si="5"/>
        <v>118.33020165709993</v>
      </c>
    </row>
    <row r="26" spans="1:14" ht="31.5" x14ac:dyDescent="0.25">
      <c r="A26" s="7" t="s">
        <v>22</v>
      </c>
      <c r="B26" s="2">
        <v>856</v>
      </c>
      <c r="C26" s="2" t="str">
        <f t="shared" si="1"/>
        <v>Комитет по делам архивов при Правительстве Удмуртской Республики856</v>
      </c>
      <c r="D26" s="8">
        <v>123647.7</v>
      </c>
      <c r="E26" s="12">
        <v>0</v>
      </c>
      <c r="F26" s="8">
        <v>123647.7</v>
      </c>
      <c r="G26" s="10">
        <v>835.7</v>
      </c>
      <c r="H26" s="8">
        <f t="shared" si="2"/>
        <v>124483.4</v>
      </c>
      <c r="I26" s="8"/>
      <c r="J26" s="8">
        <f t="shared" si="3"/>
        <v>124483.4</v>
      </c>
      <c r="K26" s="20">
        <v>22639.1</v>
      </c>
      <c r="L26" s="8">
        <f t="shared" si="0"/>
        <v>147122.5</v>
      </c>
      <c r="M26" s="21">
        <f t="shared" si="4"/>
        <v>118.98522981017842</v>
      </c>
      <c r="N26" s="15">
        <f t="shared" si="5"/>
        <v>118.18644092304677</v>
      </c>
    </row>
    <row r="27" spans="1:14" ht="18.75" customHeight="1" x14ac:dyDescent="0.25">
      <c r="A27" s="7" t="s">
        <v>23</v>
      </c>
      <c r="B27" s="2">
        <v>857</v>
      </c>
      <c r="C27" s="2" t="str">
        <f t="shared" si="1"/>
        <v>Министерство культуры Удмуртской Республики857</v>
      </c>
      <c r="D27" s="8">
        <v>1255722.8</v>
      </c>
      <c r="E27" s="12">
        <v>-36416.5</v>
      </c>
      <c r="F27" s="8">
        <v>1219306.3</v>
      </c>
      <c r="G27" s="10">
        <v>651.4</v>
      </c>
      <c r="H27" s="8">
        <f t="shared" si="2"/>
        <v>1219957.7</v>
      </c>
      <c r="I27" s="8"/>
      <c r="J27" s="8">
        <f t="shared" si="3"/>
        <v>1219957.7</v>
      </c>
      <c r="K27" s="20">
        <v>154984.5</v>
      </c>
      <c r="L27" s="8">
        <f t="shared" si="0"/>
        <v>1374942.2</v>
      </c>
      <c r="M27" s="21">
        <f t="shared" si="4"/>
        <v>109.49408579664237</v>
      </c>
      <c r="N27" s="15">
        <f t="shared" si="5"/>
        <v>112.70408801878951</v>
      </c>
    </row>
    <row r="28" spans="1:14" ht="33.75" customHeight="1" x14ac:dyDescent="0.25">
      <c r="A28" s="7" t="s">
        <v>24</v>
      </c>
      <c r="B28" s="2">
        <v>863</v>
      </c>
      <c r="C28" s="2" t="str">
        <f t="shared" si="1"/>
        <v>Агентство по государственной охране объектов культурного наследия Удмуртской Республики863</v>
      </c>
      <c r="D28" s="8">
        <v>21106.2</v>
      </c>
      <c r="E28" s="12">
        <v>0</v>
      </c>
      <c r="F28" s="8">
        <v>21106.2</v>
      </c>
      <c r="G28" s="10"/>
      <c r="H28" s="8">
        <f t="shared" si="2"/>
        <v>21106.2</v>
      </c>
      <c r="I28" s="8"/>
      <c r="J28" s="8">
        <f t="shared" si="3"/>
        <v>21106.2</v>
      </c>
      <c r="K28" s="20">
        <v>1673</v>
      </c>
      <c r="L28" s="8">
        <f t="shared" si="0"/>
        <v>22779.200000000001</v>
      </c>
      <c r="M28" s="21">
        <f t="shared" si="4"/>
        <v>107.92658081511594</v>
      </c>
      <c r="N28" s="15">
        <f t="shared" si="5"/>
        <v>107.92658081511594</v>
      </c>
    </row>
    <row r="29" spans="1:14" ht="31.5" x14ac:dyDescent="0.25">
      <c r="A29" s="7" t="s">
        <v>25</v>
      </c>
      <c r="B29" s="2">
        <v>866</v>
      </c>
      <c r="C29" s="2" t="str">
        <f t="shared" si="1"/>
        <v>Министерство имущественных отношений Удмуртской Республики866</v>
      </c>
      <c r="D29" s="8">
        <v>73346</v>
      </c>
      <c r="E29" s="12">
        <v>0</v>
      </c>
      <c r="F29" s="8">
        <v>73346</v>
      </c>
      <c r="G29" s="10">
        <v>11622</v>
      </c>
      <c r="H29" s="8">
        <f t="shared" si="2"/>
        <v>84968</v>
      </c>
      <c r="I29" s="8"/>
      <c r="J29" s="8">
        <f t="shared" si="3"/>
        <v>84968</v>
      </c>
      <c r="K29" s="20">
        <v>22796.400000000001</v>
      </c>
      <c r="L29" s="8">
        <f t="shared" si="0"/>
        <v>107764.4</v>
      </c>
      <c r="M29" s="21">
        <f t="shared" si="4"/>
        <v>146.9260764049846</v>
      </c>
      <c r="N29" s="15">
        <f t="shared" si="5"/>
        <v>126.82939459561247</v>
      </c>
    </row>
    <row r="30" spans="1:14" x14ac:dyDescent="0.25">
      <c r="A30" s="7" t="s">
        <v>42</v>
      </c>
      <c r="B30" s="2">
        <v>867</v>
      </c>
      <c r="C30" s="2"/>
      <c r="D30" s="8"/>
      <c r="E30" s="12"/>
      <c r="F30" s="8"/>
      <c r="G30" s="10"/>
      <c r="H30" s="8"/>
      <c r="I30" s="8"/>
      <c r="J30" s="8"/>
      <c r="K30" s="20">
        <v>166827.9</v>
      </c>
      <c r="L30" s="8">
        <f t="shared" si="0"/>
        <v>166827.9</v>
      </c>
      <c r="M30" s="21"/>
      <c r="N30" s="15"/>
    </row>
    <row r="31" spans="1:14" ht="31.5" x14ac:dyDescent="0.25">
      <c r="A31" s="7" t="s">
        <v>26</v>
      </c>
      <c r="B31" s="2">
        <v>874</v>
      </c>
      <c r="C31" s="2" t="str">
        <f t="shared" si="1"/>
        <v>Министерство образования и науки Удмуртской Республики874</v>
      </c>
      <c r="D31" s="8">
        <v>24215591.399999999</v>
      </c>
      <c r="E31" s="12">
        <v>-202289.10000000149</v>
      </c>
      <c r="F31" s="8">
        <v>24013302.299999997</v>
      </c>
      <c r="G31" s="10">
        <v>1769976.8</v>
      </c>
      <c r="H31" s="8">
        <f t="shared" si="2"/>
        <v>25783279.099999998</v>
      </c>
      <c r="I31" s="8"/>
      <c r="J31" s="8">
        <f t="shared" si="3"/>
        <v>25783279.099999998</v>
      </c>
      <c r="K31" s="20">
        <v>3177642.8</v>
      </c>
      <c r="L31" s="8">
        <f t="shared" si="0"/>
        <v>28960921.899999999</v>
      </c>
      <c r="M31" s="21">
        <f>L31/D31*100</f>
        <v>119.59617843568337</v>
      </c>
      <c r="N31" s="15">
        <f>L31/J31*100</f>
        <v>112.32443238765546</v>
      </c>
    </row>
    <row r="32" spans="1:14" ht="31.5" x14ac:dyDescent="0.25">
      <c r="A32" s="7" t="s">
        <v>43</v>
      </c>
      <c r="B32" s="2">
        <v>875</v>
      </c>
      <c r="C32" s="2"/>
      <c r="D32" s="8"/>
      <c r="E32" s="12"/>
      <c r="F32" s="8"/>
      <c r="G32" s="10"/>
      <c r="H32" s="8"/>
      <c r="I32" s="8"/>
      <c r="J32" s="8"/>
      <c r="K32" s="20">
        <v>66146.7</v>
      </c>
      <c r="L32" s="8">
        <f t="shared" si="0"/>
        <v>66146.7</v>
      </c>
      <c r="M32" s="21"/>
      <c r="N32" s="15"/>
    </row>
    <row r="33" spans="1:14" ht="47.25" x14ac:dyDescent="0.25">
      <c r="A33" s="7" t="s">
        <v>27</v>
      </c>
      <c r="B33" s="2">
        <v>877</v>
      </c>
      <c r="C33" s="2" t="str">
        <f t="shared" si="1"/>
        <v>Государственный комитет Удмуртской Республики по делам гражданской обороны и чрезвычайным ситуациям877</v>
      </c>
      <c r="D33" s="8">
        <v>735474.1</v>
      </c>
      <c r="E33" s="12">
        <v>-2553.5</v>
      </c>
      <c r="F33" s="8">
        <v>732920.6</v>
      </c>
      <c r="G33" s="10"/>
      <c r="H33" s="8">
        <f t="shared" si="2"/>
        <v>732920.6</v>
      </c>
      <c r="I33" s="8"/>
      <c r="J33" s="8">
        <f t="shared" si="3"/>
        <v>732920.6</v>
      </c>
      <c r="K33" s="20">
        <v>326427.59999999998</v>
      </c>
      <c r="L33" s="8">
        <f t="shared" si="0"/>
        <v>1059348.2</v>
      </c>
      <c r="M33" s="21">
        <f t="shared" ref="M33:M38" si="6">L33/D33*100</f>
        <v>144.03609861992422</v>
      </c>
      <c r="N33" s="15">
        <f t="shared" ref="N33:N38" si="7">L33/J33*100</f>
        <v>144.53792129734106</v>
      </c>
    </row>
    <row r="34" spans="1:14" ht="31.5" x14ac:dyDescent="0.25">
      <c r="A34" s="7" t="s">
        <v>28</v>
      </c>
      <c r="B34" s="2">
        <v>881</v>
      </c>
      <c r="C34" s="2" t="str">
        <f t="shared" si="1"/>
        <v>Главное управление ветеринарии Удмуртской Республики881</v>
      </c>
      <c r="D34" s="8">
        <v>326023.09999999998</v>
      </c>
      <c r="E34" s="12">
        <v>2072.0999999999767</v>
      </c>
      <c r="F34" s="8">
        <v>328095.19999999995</v>
      </c>
      <c r="G34" s="10"/>
      <c r="H34" s="8">
        <f t="shared" si="2"/>
        <v>328095.19999999995</v>
      </c>
      <c r="I34" s="8"/>
      <c r="J34" s="8">
        <f t="shared" si="3"/>
        <v>328095.19999999995</v>
      </c>
      <c r="K34" s="20">
        <v>40991.599999999999</v>
      </c>
      <c r="L34" s="8">
        <f t="shared" si="0"/>
        <v>369086.79999999993</v>
      </c>
      <c r="M34" s="21">
        <f t="shared" si="6"/>
        <v>113.20878796625146</v>
      </c>
      <c r="N34" s="15">
        <f t="shared" si="7"/>
        <v>112.49381277141512</v>
      </c>
    </row>
    <row r="35" spans="1:14" ht="31.5" x14ac:dyDescent="0.25">
      <c r="A35" s="7" t="s">
        <v>29</v>
      </c>
      <c r="B35" s="2">
        <v>882</v>
      </c>
      <c r="C35" s="2" t="str">
        <f t="shared" si="1"/>
        <v>Министерство сельского хозяйства и продовольствия Удмуртской Республики882</v>
      </c>
      <c r="D35" s="8">
        <v>2988723.8</v>
      </c>
      <c r="E35" s="12">
        <v>-15508.600000000093</v>
      </c>
      <c r="F35" s="8">
        <v>2973215.1999999997</v>
      </c>
      <c r="G35" s="10">
        <v>17835.099999999999</v>
      </c>
      <c r="H35" s="8">
        <f t="shared" si="2"/>
        <v>2991050.3</v>
      </c>
      <c r="I35" s="8"/>
      <c r="J35" s="8">
        <f t="shared" si="3"/>
        <v>2991050.3</v>
      </c>
      <c r="K35" s="20">
        <v>-57566.5</v>
      </c>
      <c r="L35" s="8">
        <f t="shared" si="0"/>
        <v>2933483.8</v>
      </c>
      <c r="M35" s="21">
        <f t="shared" si="6"/>
        <v>98.151719473040629</v>
      </c>
      <c r="N35" s="15">
        <f t="shared" si="7"/>
        <v>98.075375061395647</v>
      </c>
    </row>
    <row r="36" spans="1:14" ht="18" customHeight="1" x14ac:dyDescent="0.25">
      <c r="A36" s="7" t="s">
        <v>30</v>
      </c>
      <c r="B36" s="2">
        <v>892</v>
      </c>
      <c r="C36" s="2" t="str">
        <f t="shared" si="1"/>
        <v>Министерство финансов Удмуртской Республики892</v>
      </c>
      <c r="D36" s="8">
        <v>8441751.5</v>
      </c>
      <c r="E36" s="12">
        <v>768031.40000000037</v>
      </c>
      <c r="F36" s="8">
        <v>9209782.9000000004</v>
      </c>
      <c r="G36" s="10">
        <v>2803142.4</v>
      </c>
      <c r="H36" s="8">
        <f t="shared" si="2"/>
        <v>12012925.300000001</v>
      </c>
      <c r="I36" s="8">
        <v>9866713.5</v>
      </c>
      <c r="J36" s="8">
        <f t="shared" si="3"/>
        <v>21879638.800000001</v>
      </c>
      <c r="K36" s="20">
        <v>-8941340.5999999996</v>
      </c>
      <c r="L36" s="8">
        <f t="shared" si="0"/>
        <v>12938298.200000001</v>
      </c>
      <c r="M36" s="21">
        <f t="shared" si="6"/>
        <v>153.26556580112555</v>
      </c>
      <c r="N36" s="15">
        <f t="shared" si="7"/>
        <v>59.133966142073611</v>
      </c>
    </row>
    <row r="37" spans="1:14" ht="47.25" x14ac:dyDescent="0.25">
      <c r="A37" s="7" t="s">
        <v>31</v>
      </c>
      <c r="B37" s="2">
        <v>897</v>
      </c>
      <c r="C37" s="2" t="str">
        <f t="shared" si="1"/>
        <v>Управление по обеспечению деятельности мировых судей Удмуртской Республики при Правительстве Удмуртской Республики897</v>
      </c>
      <c r="D37" s="8">
        <v>355145.9</v>
      </c>
      <c r="E37" s="12">
        <v>215</v>
      </c>
      <c r="F37" s="8">
        <v>355360.9</v>
      </c>
      <c r="G37" s="10">
        <v>430.5</v>
      </c>
      <c r="H37" s="8">
        <f t="shared" si="2"/>
        <v>355791.4</v>
      </c>
      <c r="J37" s="8">
        <f t="shared" si="3"/>
        <v>355791.4</v>
      </c>
      <c r="K37" s="20">
        <v>-45255.7</v>
      </c>
      <c r="L37" s="8">
        <f t="shared" si="0"/>
        <v>310535.7</v>
      </c>
      <c r="M37" s="21">
        <f>L37/D37*100</f>
        <v>87.438908910394289</v>
      </c>
      <c r="N37" s="15">
        <f>L37/J37*100</f>
        <v>87.280271529890825</v>
      </c>
    </row>
    <row r="38" spans="1:14" s="11" customFormat="1" x14ac:dyDescent="0.25">
      <c r="A38" s="9" t="s">
        <v>32</v>
      </c>
      <c r="B38" s="4"/>
      <c r="C38" s="2" t="str">
        <f t="shared" si="1"/>
        <v>ИТОГО РАСХОДОВ</v>
      </c>
      <c r="D38" s="10">
        <v>95782519.200000003</v>
      </c>
      <c r="E38" s="12">
        <v>1461416</v>
      </c>
      <c r="F38" s="10">
        <v>97243935.200000003</v>
      </c>
      <c r="G38" s="10">
        <v>4533235.5</v>
      </c>
      <c r="H38" s="10">
        <f t="shared" si="2"/>
        <v>101777170.7</v>
      </c>
      <c r="I38" s="10">
        <f>SUM(I6:I36)</f>
        <v>9805064.9000000004</v>
      </c>
      <c r="J38" s="10">
        <f t="shared" si="3"/>
        <v>111582235.60000001</v>
      </c>
      <c r="K38" s="12">
        <v>4352502.0999999996</v>
      </c>
      <c r="L38" s="10">
        <f t="shared" si="0"/>
        <v>115934737.7</v>
      </c>
      <c r="M38" s="22">
        <f t="shared" si="6"/>
        <v>121.03955781108751</v>
      </c>
      <c r="N38" s="19">
        <f t="shared" si="7"/>
        <v>103.90071239977917</v>
      </c>
    </row>
  </sheetData>
  <autoFilter ref="A5:N5"/>
  <mergeCells count="4">
    <mergeCell ref="H3:N3"/>
    <mergeCell ref="E1:F1"/>
    <mergeCell ref="A2:N2"/>
    <mergeCell ref="G1:N1"/>
  </mergeCells>
  <pageMargins left="0.62992125984251968" right="0.23622047244094491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2022-12-19T04:44:52Z</dcterms:modified>
</cp:coreProperties>
</file>